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210" yWindow="150" windowWidth="19620" windowHeight="6615" tabRatio="537" firstSheet="2" activeTab="5"/>
  </bookViews>
  <sheets>
    <sheet name="Framework Guidelines" sheetId="2" r:id="rId1"/>
    <sheet name="IT Framework Questions" sheetId="1" r:id="rId2"/>
    <sheet name="Technical Guidelines" sheetId="5" r:id="rId3"/>
    <sheet name="Technical Questions" sheetId="4" r:id="rId4"/>
    <sheet name="Other Guidelines" sheetId="6" r:id="rId5"/>
    <sheet name="Other Questions" sheetId="7" r:id="rId6"/>
    <sheet name="Final  Scoring" sheetId="8" r:id="rId7"/>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20" i="7" l="1"/>
  <c r="B8" i="8"/>
  <c r="D8" i="8"/>
  <c r="E3" i="4"/>
  <c r="E5" i="4"/>
  <c r="E40" i="4"/>
  <c r="C15" i="7"/>
  <c r="B7" i="8"/>
  <c r="D7" i="8"/>
  <c r="C6" i="7"/>
  <c r="B6" i="8"/>
  <c r="D6" i="8"/>
  <c r="E4" i="1"/>
  <c r="E6" i="1"/>
  <c r="E57" i="1"/>
  <c r="B5" i="8"/>
  <c r="D5" i="8"/>
  <c r="F10" i="8"/>
  <c r="E10" i="8"/>
  <c r="D10" i="8"/>
  <c r="E32" i="4"/>
  <c r="E18" i="4"/>
  <c r="E16" i="4"/>
  <c r="E37" i="4"/>
  <c r="E11" i="4"/>
  <c r="E22" i="4"/>
  <c r="E20" i="4"/>
  <c r="E7" i="4"/>
  <c r="E9" i="4"/>
  <c r="E13" i="4"/>
  <c r="E35" i="4"/>
  <c r="E24" i="4"/>
  <c r="E26" i="4"/>
  <c r="E28" i="4"/>
  <c r="E30" i="4"/>
  <c r="E9" i="1"/>
  <c r="E12" i="1"/>
  <c r="E15" i="1"/>
  <c r="E18" i="1"/>
  <c r="E20" i="1"/>
  <c r="E23" i="1"/>
  <c r="E25" i="1"/>
  <c r="E28" i="1"/>
  <c r="E30" i="1"/>
  <c r="E33" i="1"/>
  <c r="E35" i="1"/>
  <c r="E38" i="1"/>
  <c r="E40" i="1"/>
  <c r="E43" i="1"/>
  <c r="E45" i="1"/>
  <c r="E48" i="1"/>
  <c r="E50" i="1"/>
  <c r="E53" i="1"/>
  <c r="E55" i="1"/>
</calcChain>
</file>

<file path=xl/sharedStrings.xml><?xml version="1.0" encoding="utf-8"?>
<sst xmlns="http://schemas.openxmlformats.org/spreadsheetml/2006/main" count="300" uniqueCount="208">
  <si>
    <t>• If so please describe</t>
  </si>
  <si>
    <t>Question</t>
  </si>
  <si>
    <t>Answer</t>
  </si>
  <si>
    <t>Score</t>
  </si>
  <si>
    <t>2b</t>
  </si>
  <si>
    <t>2a</t>
  </si>
  <si>
    <t>• If so please specify which frameworks, and how</t>
  </si>
  <si>
    <t>3a</t>
  </si>
  <si>
    <t>3b</t>
  </si>
  <si>
    <t>4a</t>
  </si>
  <si>
    <t>4b</t>
  </si>
  <si>
    <t>• If so please describe?</t>
  </si>
  <si>
    <t>5a</t>
  </si>
  <si>
    <t>5b</t>
  </si>
  <si>
    <t>6a</t>
  </si>
  <si>
    <t>6b</t>
  </si>
  <si>
    <t>7a</t>
  </si>
  <si>
    <t>7b</t>
  </si>
  <si>
    <t>8a</t>
  </si>
  <si>
    <t>8b</t>
  </si>
  <si>
    <t>Do you manage IT suppliers according to a documented process?</t>
  </si>
  <si>
    <t>9a</t>
  </si>
  <si>
    <t>9b</t>
  </si>
  <si>
    <t>9c</t>
  </si>
  <si>
    <t>Do you manage IT suppliers in accordance with recognised good practice frameworks or standards?</t>
  </si>
  <si>
    <t>9d</t>
  </si>
  <si>
    <t>Do you manage IT risk according to a documented process?</t>
  </si>
  <si>
    <t>Do you manage IT risk in accordance with recognised good practice frameworks or standards?</t>
  </si>
  <si>
    <t>10a</t>
  </si>
  <si>
    <t>10b</t>
  </si>
  <si>
    <t>10c</t>
  </si>
  <si>
    <t>10d</t>
  </si>
  <si>
    <t>11a</t>
  </si>
  <si>
    <t>11b</t>
  </si>
  <si>
    <t>11c</t>
  </si>
  <si>
    <t>11d</t>
  </si>
  <si>
    <t>Do you manage IT security according to a documented process?</t>
  </si>
  <si>
    <t>Do you manage IT security in accordance with recognised good practice frameworks or standards?</t>
  </si>
  <si>
    <t>Do you manage IT incidents according to a documented process?</t>
  </si>
  <si>
    <t>Do you manage IT incidents in accordance with recognised good practice frameworks or standards?</t>
  </si>
  <si>
    <t>12a</t>
  </si>
  <si>
    <t>12b</t>
  </si>
  <si>
    <t>12c</t>
  </si>
  <si>
    <t>12d</t>
  </si>
  <si>
    <t>Do you manage IT changes according to a documented process?</t>
  </si>
  <si>
    <t>Do you manage IT changes in accordance with recognised good practice frameworks or standards?</t>
  </si>
  <si>
    <t>Do you manage IT capacity according to a documented process?</t>
  </si>
  <si>
    <t>Do you manage IT capacity in accordance with recognised good practice frameworks or standards?</t>
  </si>
  <si>
    <t>Q no.</t>
  </si>
  <si>
    <t>No</t>
  </si>
  <si>
    <t>1a</t>
  </si>
  <si>
    <t>1b</t>
  </si>
  <si>
    <t>8c</t>
  </si>
  <si>
    <t>8d</t>
  </si>
  <si>
    <t>1c</t>
  </si>
  <si>
    <t>1d</t>
  </si>
  <si>
    <t>7c</t>
  </si>
  <si>
    <t>7d</t>
  </si>
  <si>
    <t xml:space="preserve"> </t>
  </si>
  <si>
    <t>Do you provide direct oversight services for the management of vendors providing managed services e.g. Organisations providing Hosting and Infrastructure services?</t>
  </si>
  <si>
    <t>Does your solution provide end-to-end data security?</t>
  </si>
  <si>
    <t>Is data back-up to the VM-level included in your solution</t>
  </si>
  <si>
    <t>Does your solution guarantee minimal (IOPS) performance?</t>
  </si>
  <si>
    <t>Do you provide Recovery Time Objectives (RTO) in your service agreements?</t>
  </si>
  <si>
    <t>Is your back-up process non-disruptive, thereby not involving any downtime for ICO?</t>
  </si>
  <si>
    <t>Is there secure access into the building where your solution's Data Center is located?</t>
  </si>
  <si>
    <t>Is access restricted to the data center?</t>
  </si>
  <si>
    <t>• Please describe your Data Center access security and policies</t>
  </si>
  <si>
    <t>1. SECURITY</t>
  </si>
  <si>
    <t>Is Managed Back-up included in your solution?</t>
  </si>
  <si>
    <t>Is your data back up physically located in a different site (not in the same building/complex - at minimum 1 mile away)</t>
  </si>
  <si>
    <t>What happens if Exchange server goes down?  Can you still send and receive emails?  Look for products like Mimecast to achieve this.</t>
  </si>
  <si>
    <t>Do you provide data protection for email against unwarranted access?</t>
  </si>
  <si>
    <t>• Please describe the number layers of protection against cyber threat in your solution</t>
  </si>
  <si>
    <t>Do you provide managed security services in your solution?</t>
  </si>
  <si>
    <t>1e</t>
  </si>
  <si>
    <t>1f</t>
  </si>
  <si>
    <t>1g</t>
  </si>
  <si>
    <t>1h</t>
  </si>
  <si>
    <t>1i</t>
  </si>
  <si>
    <t>1j</t>
  </si>
  <si>
    <t>1k</t>
  </si>
  <si>
    <t>1l</t>
  </si>
  <si>
    <t>2.  BUSINESS CONTINUITY PLANNING</t>
  </si>
  <si>
    <t>• Please describe the solution internet service, including service redundancy - and list the number of ISP's included</t>
  </si>
  <si>
    <t>3. PERFORMANCE</t>
  </si>
  <si>
    <t>2c</t>
  </si>
  <si>
    <t>2d</t>
  </si>
  <si>
    <t>• Please describe your help desk process - highlighting the times where the desk is manned.   Please also detail the number of technical support personnel located in Bermuda.</t>
  </si>
  <si>
    <t>2e</t>
  </si>
  <si>
    <t>2f</t>
  </si>
  <si>
    <t>2g</t>
  </si>
  <si>
    <t>2h</t>
  </si>
  <si>
    <t>2i</t>
  </si>
  <si>
    <t>2j</t>
  </si>
  <si>
    <t>2k</t>
  </si>
  <si>
    <t>2l</t>
  </si>
  <si>
    <t>2m</t>
  </si>
  <si>
    <t>2n</t>
  </si>
  <si>
    <t>2o</t>
  </si>
  <si>
    <t>2p</t>
  </si>
  <si>
    <t>Does your solution provide a 7 x 24 Help Desk for the ICO?</t>
  </si>
  <si>
    <t>Does your solution provide managed email services?</t>
  </si>
  <si>
    <t>• Please describe your back-up process including restoration processes and options</t>
  </si>
  <si>
    <t>3c</t>
  </si>
  <si>
    <t>3d</t>
  </si>
  <si>
    <t>Focus Area</t>
  </si>
  <si>
    <t xml:space="preserve">Extra points for biometric access.   Controls need to be in place for access to data centre for all personnel.  Additional points if access to individual racks need is controlled and reported.  </t>
  </si>
  <si>
    <t>Check on the breakdown/demarcation of service between Host and IT Providers.   Does the Cloud Host supplier provide secure access right to your premises?  Check for at-rest data encryption in the data center and encryption on email.</t>
  </si>
  <si>
    <t>Look for encryption of email</t>
  </si>
  <si>
    <t>Does your solution provide Service Level Agreement(s) with minimal levels of guaranteed access up-time?</t>
  </si>
  <si>
    <t>• If so please describe the proposed back-up schedule and off-site storage</t>
  </si>
  <si>
    <t>Points added if RTO is structured</t>
  </si>
  <si>
    <t>5c</t>
  </si>
  <si>
    <t>5d</t>
  </si>
  <si>
    <t>6c</t>
  </si>
  <si>
    <t>Questions 1-6 are primarily aimed aimed at IT partners, where as 5-13 aimed at hosting/infrastructure partners</t>
  </si>
  <si>
    <t>• Please describe your solution's data residency, including transit of data - highlighting any areas where data resides or transits the USA</t>
  </si>
  <si>
    <t>Is Internet access (min 10mbps) included in your solution?</t>
  </si>
  <si>
    <t>Can you provide reference accounts for a set-up similar to the ICO?</t>
  </si>
  <si>
    <t>• Please provide details of at least two (2) reference accounts where you provide IT Partner support to the end-customer</t>
  </si>
  <si>
    <t>2q</t>
  </si>
  <si>
    <t>2r</t>
  </si>
  <si>
    <t>Look for references where the customer has no in-house IT department and look to the solution provider as their 'internal' IT Partner.  Score higher if they provide hosted IT infrastructure, 24 hour help desk and managed security.</t>
  </si>
  <si>
    <t>• If so please describe including
o Service Level Agreement (SLA) targets
o Service reporting
o Service review meetings</t>
  </si>
  <si>
    <t>Do you govern IT according to documented processes?</t>
  </si>
  <si>
    <t>Do you govern IT in accordance with recognised good practice frameworks or standards?</t>
  </si>
  <si>
    <t>Do you provide professional services to assist organisations with the definition, implementation and embedding of IT Governance frameworks?</t>
  </si>
  <si>
    <t>Do you provide professional services to assist organisations with their identification of IT requirements, strategizing, design, transition of new or changed services?</t>
  </si>
  <si>
    <t>Do you manage IT according to documented processes?</t>
  </si>
  <si>
    <t>Do you manage IT in accordance with recognised good practice frameworks or standards?</t>
  </si>
  <si>
    <t>• If so please specify which frameworks and how</t>
  </si>
  <si>
    <t>Do you manage customers service levels according to a documented process?</t>
  </si>
  <si>
    <t>Do you manage IT service levels in accordance with recognised good practice frameworks or standards?</t>
  </si>
  <si>
    <r>
      <rPr>
        <b/>
        <sz val="12"/>
        <color theme="1"/>
        <rFont val="Calibri"/>
        <family val="2"/>
        <scheme val="minor"/>
      </rPr>
      <t>Guidelines for adjudicator</t>
    </r>
    <r>
      <rPr>
        <sz val="12"/>
        <color theme="1"/>
        <rFont val="Calibri"/>
        <family val="2"/>
        <scheme val="minor"/>
      </rPr>
      <t xml:space="preserve">: Those questions shaded in yellow such as 1a, 1c, etc., are closed questions and require the respondent to enter 'yes' or 'no'.  Dependent upon the answer a score is automatically calculated as shown in 'column E'.  'No = 0 points' and 'Yes = 2 points'.
Those questions shaded in blue such as 1b, 1d etc. are open questions and require the respondent to describe how they perform a particular process.  By definition the marking of such is more subjective and are manually assessed.  Answers should be scored from a 0-5 based upon the following criteria:                                                                                                  </t>
    </r>
  </si>
  <si>
    <t>0 = insufficient evidence to support process identified, 1 = minimal evidence provided and doubts raised about ability to support process, 2 = satisfactory evidence provided and vendor likely to be able to support process, 3 = ample evidence provided and indicates prior use of process, 5 = ample evidence provided and establishes complete confidence in vendor's effective use of process</t>
  </si>
  <si>
    <t>Will the ICO's data (including back-up's) reside in Bermuda?</t>
  </si>
  <si>
    <t>Look for perimeter security to include IDS, hardened Edge Routers, virtual firewalls, etc.  Score 1 point for each layer present in solution</t>
  </si>
  <si>
    <t>Look for local depth of support.   (e.g. 1 person here and others in a foreign country would score low.  High number of local support technicians scores more.)</t>
  </si>
  <si>
    <t>VM's need to be backed up regularly to avoid timely rebuild of a server.   Look for mention of regular snap shot back-up's to keep data synced.</t>
  </si>
  <si>
    <t xml:space="preserve">What happens if the ISP service goes down?  Can you still access the Internet?  Score 1 point for each ISP included in the solution. </t>
  </si>
  <si>
    <r>
      <rPr>
        <b/>
        <sz val="12"/>
        <color theme="1"/>
        <rFont val="Calibri"/>
        <family val="2"/>
        <scheme val="minor"/>
      </rPr>
      <t>Guidelines for adjudicator</t>
    </r>
    <r>
      <rPr>
        <sz val="12"/>
        <color theme="1"/>
        <rFont val="Calibri"/>
        <family val="2"/>
        <scheme val="minor"/>
      </rPr>
      <t xml:space="preserve">: Those questions shaded in yellow such as 1a, 1c, etc., are closed questions and require the respondent to enter 'yes' or 'no'.  Dependent upon the answer a score is automatically calculated as shown in 'column E'.  'No = 0 points' and 'Yes = 2 points' .
Those questions shaded in blue such as 1b, 1d, etc., are open questions and require the respondent to describe how they perform a particular process.  By definition the marking of such is more subjective and are manually assessed.   For some questions, specific guidance is provided for scoring. All other answers should be scored from a 0-5 based upon the following criteria:   </t>
    </r>
  </si>
  <si>
    <t>ITEM</t>
  </si>
  <si>
    <t>CRITERIA</t>
  </si>
  <si>
    <t>Supplier Name</t>
  </si>
  <si>
    <t>Does the bidder clearly demonstrate the ability to deliver the requirements of the tender?</t>
  </si>
  <si>
    <t>Did the bidder offer evidence of experience with projects of a similar technical level?</t>
  </si>
  <si>
    <t>Did the bidder offer sufficient evidence of experience with completing projects within timescales and budgets?</t>
  </si>
  <si>
    <t>Is the bidder able to complete the work within the required timescales?</t>
  </si>
  <si>
    <t>Were the bidders referees positive about their experience of working with the contractor/supplier, and would they use them again?</t>
  </si>
  <si>
    <t>1T</t>
  </si>
  <si>
    <t>Total Score - Section 1</t>
  </si>
  <si>
    <t>Financial Analysis</t>
  </si>
  <si>
    <t>Tender price (include all costs)</t>
  </si>
  <si>
    <t>The bidder is in a stable financial position.</t>
  </si>
  <si>
    <t>The bidder has no outstanding Government debt</t>
  </si>
  <si>
    <t>2T</t>
  </si>
  <si>
    <t>Total Score - Section 2</t>
  </si>
  <si>
    <t>Percentage of workforce that are Bermudian</t>
  </si>
  <si>
    <t>3T</t>
  </si>
  <si>
    <t>Total Score - Section 3</t>
  </si>
  <si>
    <t>n.b. In some cases multiple bidders can achieve the same score where they have submitted the same level of evidence.</t>
  </si>
  <si>
    <t>Award a maximum of 5 points to each bid based on their technical knowledge and understanding of the tender requirements</t>
  </si>
  <si>
    <t>5 = can complete in less time than expected, 4 =  yes, with no caveats, 3 = yes, with acceptable caveats, 2 = yes, but with unacceptable caveats, 1 = no, but within a reasonable timescale, 0 = no</t>
  </si>
  <si>
    <t>5 = yes, 0= no</t>
  </si>
  <si>
    <t>5 = more than one positive referee submitted and checked, 3 = one positive referee submitted and checked, 0= no referees in submission / negative responses from referees</t>
  </si>
  <si>
    <t>Following financial checks, i.e. checking a bank reference,  the following scores should be awarded - 5 = all financial checks sound, 3 = minor financial concerns, 1 = major financial concerns, 0 = no evidence provided / evidence of severe financial instability</t>
  </si>
  <si>
    <t>5 should be awarded to the bidder with the highest percentage of the workforce being Bermudian, down to 0 for the least percentage of Bermudians</t>
  </si>
  <si>
    <t xml:space="preserve">Approach and Methodology: </t>
  </si>
  <si>
    <t>Is the bidder's approach and methodology consistent with the ICO's professional standards and approach?</t>
  </si>
  <si>
    <t>Does the proposal meet or exceed the requirements?</t>
  </si>
  <si>
    <t>Overall configuration</t>
  </si>
  <si>
    <t>1.1</t>
  </si>
  <si>
    <t>1.3</t>
  </si>
  <si>
    <t>2.1</t>
  </si>
  <si>
    <t>2.2</t>
  </si>
  <si>
    <t>2.3</t>
  </si>
  <si>
    <t>2.4</t>
  </si>
  <si>
    <t>2.5</t>
  </si>
  <si>
    <t>2.6</t>
  </si>
  <si>
    <t>2.7</t>
  </si>
  <si>
    <t>3.1</t>
  </si>
  <si>
    <t>3.2</t>
  </si>
  <si>
    <t>3.3</t>
  </si>
  <si>
    <r>
      <t xml:space="preserve">5 = more than one project at a similar level, 3 = one project at a similar level, 0 = no projects at a similar level.  </t>
    </r>
    <r>
      <rPr>
        <b/>
        <i/>
        <sz val="10"/>
        <rFont val="Arial"/>
        <family val="2"/>
      </rPr>
      <t>NB this should not be based solely on Govt</t>
    </r>
    <r>
      <rPr>
        <sz val="10"/>
        <rFont val="Arial"/>
        <family val="2"/>
      </rPr>
      <t xml:space="preserve">. </t>
    </r>
    <r>
      <rPr>
        <b/>
        <i/>
        <sz val="10"/>
        <rFont val="Arial"/>
        <family val="2"/>
      </rPr>
      <t>experience.</t>
    </r>
  </si>
  <si>
    <t>Does the bidder state that they have sufficient, suitably experienced resources and staffing available?</t>
  </si>
  <si>
    <t>5 = exceeds requirements but with comparable cost, 3 = meets minimal requirements with comparable cost, 1 = exceeds requirements, but with acceptable cost increase, 0 = exceeds requirements, but with unacceptable higher cost</t>
  </si>
  <si>
    <t xml:space="preserve">Experience, Staffing &amp; Capability: </t>
  </si>
  <si>
    <t>Guidelines for adjudicator</t>
  </si>
  <si>
    <t>Total Score: Framework</t>
  </si>
  <si>
    <t>Total Score: Technical</t>
  </si>
  <si>
    <t>Final Scoring</t>
  </si>
  <si>
    <t>Vendor:</t>
  </si>
  <si>
    <t>Solution A</t>
  </si>
  <si>
    <t>Alternative Solution B (if any)</t>
  </si>
  <si>
    <t>(Any additional alternative solutions)</t>
  </si>
  <si>
    <t>Framework and technical score total</t>
  </si>
  <si>
    <t>Weighting</t>
  </si>
  <si>
    <t>Weighted Score</t>
  </si>
  <si>
    <t>Approach and methodology</t>
  </si>
  <si>
    <t>Experience, staffing and capability</t>
  </si>
  <si>
    <t>Financial analysis</t>
  </si>
  <si>
    <t>Raw score</t>
  </si>
  <si>
    <t>Final score</t>
  </si>
  <si>
    <t xml:space="preserve">• Please describe your building access security </t>
  </si>
  <si>
    <t>5 = most preferred technical and support configuration, 4 = next preferred technical and support configuration, etc., until least preferred technical and support configuration = 0</t>
  </si>
  <si>
    <t>5 = lowest bid, 4 = next lowest etc. until 0 = most expensive</t>
  </si>
  <si>
    <t>Following checks with Social Insurance and Tax Commissioner check the following scores should be awarded - 5 = all financial checks sound, 3 = minor financial concerns, 1 = major financial concerns, 0 = no evidence provided / evidence of severe financial instability</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</si>
</sst>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rgb="FF000000"/>
      <name val="Calibri"/>
      <family val="2"/>
      <scheme val="minor"/>
    </font>
    <font>
      <i/>
      <sz val="12"/>
      <color theme="1"/>
      <name val="Calibri"/>
      <family val="2"/>
      <scheme val="minor"/>
    </font>
    <font>
      <b/>
      <sz val="12"/>
      <name val="Arial"/>
      <family val="2"/>
    </font>
    <font>
      <sz val="12"/>
      <name val="Arial"/>
      <family val="2"/>
    </font>
    <font>
      <i/>
      <sz val="12"/>
      <name val="Arial"/>
      <family val="2"/>
    </font>
    <font>
      <b/>
      <i/>
      <sz val="10"/>
      <name val="Arial"/>
      <family val="2"/>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8DB4E2"/>
        <bgColor rgb="FF000000"/>
      </patternFill>
    </fill>
    <fill>
      <patternFill patternType="solid">
        <fgColor theme="3" tint="0.79998168889431442"/>
        <bgColor indexed="64"/>
      </patternFill>
    </fill>
  </fills>
  <borders count="16">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3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8">
    <xf numFmtId="0" fontId="0" fillId="0" borderId="0" xfId="0"/>
    <xf numFmtId="0" fontId="1" fillId="2" borderId="0" xfId="0" applyFont="1" applyFill="1"/>
    <xf numFmtId="0" fontId="1" fillId="2" borderId="0" xfId="0" applyFont="1" applyFill="1" applyAlignment="1">
      <alignment vertical="center" wrapText="1"/>
    </xf>
    <xf numFmtId="0" fontId="0" fillId="0" borderId="0" xfId="0" applyAlignment="1">
      <alignment vertical="center" wrapText="1"/>
    </xf>
    <xf numFmtId="0" fontId="0" fillId="3" borderId="0" xfId="0" applyFill="1" applyAlignment="1">
      <alignment vertical="center" wrapText="1"/>
    </xf>
    <xf numFmtId="0" fontId="0" fillId="3" borderId="0" xfId="0" applyFill="1"/>
    <xf numFmtId="0" fontId="4" fillId="3" borderId="0" xfId="0" applyFont="1" applyFill="1" applyAlignment="1">
      <alignment vertical="center" wrapText="1"/>
    </xf>
    <xf numFmtId="0" fontId="1" fillId="0" borderId="0" xfId="0" applyFont="1" applyAlignment="1">
      <alignment horizontal="left" vertical="center"/>
    </xf>
    <xf numFmtId="0" fontId="1" fillId="2" borderId="0" xfId="0" applyFont="1" applyFill="1" applyAlignment="1">
      <alignment horizontal="left" vertical="center"/>
    </xf>
    <xf numFmtId="0" fontId="5" fillId="2" borderId="0" xfId="0" applyFont="1" applyFill="1" applyAlignment="1">
      <alignment horizontal="left" vertical="center"/>
    </xf>
    <xf numFmtId="0" fontId="0" fillId="4" borderId="0" xfId="0" applyFill="1" applyAlignment="1">
      <alignment vertical="center" wrapText="1"/>
    </xf>
    <xf numFmtId="0" fontId="0" fillId="4" borderId="0" xfId="0" applyFill="1"/>
    <xf numFmtId="0" fontId="4" fillId="4" borderId="0" xfId="0" applyFont="1" applyFill="1" applyAlignment="1">
      <alignment vertical="center" wrapText="1"/>
    </xf>
    <xf numFmtId="0" fontId="0" fillId="0" borderId="0" xfId="0" applyAlignment="1">
      <alignment wrapText="1"/>
    </xf>
    <xf numFmtId="0" fontId="1" fillId="2" borderId="0" xfId="0" applyFont="1" applyFill="1" applyAlignment="1">
      <alignment wrapText="1"/>
    </xf>
    <xf numFmtId="0" fontId="0" fillId="3" borderId="0" xfId="0" applyFill="1" applyAlignment="1">
      <alignment wrapText="1"/>
    </xf>
    <xf numFmtId="0" fontId="0" fillId="4" borderId="0" xfId="0" applyFill="1" applyAlignment="1">
      <alignment wrapText="1"/>
    </xf>
    <xf numFmtId="0" fontId="4" fillId="5" borderId="0" xfId="0" applyFont="1" applyFill="1" applyAlignment="1">
      <alignment wrapText="1"/>
    </xf>
    <xf numFmtId="0" fontId="0" fillId="0" borderId="0" xfId="0" applyAlignment="1">
      <alignment horizontal="center"/>
    </xf>
    <xf numFmtId="0" fontId="6" fillId="4" borderId="0" xfId="0" applyFont="1" applyFill="1" applyAlignment="1">
      <alignment wrapText="1"/>
    </xf>
    <xf numFmtId="0" fontId="0" fillId="0" borderId="0" xfId="0" applyAlignment="1"/>
    <xf numFmtId="0" fontId="0" fillId="0" borderId="0" xfId="0" applyAlignment="1">
      <alignment vertical="top" wrapText="1"/>
    </xf>
    <xf numFmtId="0" fontId="7" fillId="6" borderId="6" xfId="0" applyFont="1" applyFill="1" applyBorder="1" applyAlignment="1">
      <alignment horizontal="center" vertical="center" wrapText="1"/>
    </xf>
    <xf numFmtId="0" fontId="7" fillId="6" borderId="7" xfId="0" applyFont="1" applyFill="1" applyBorder="1" applyAlignment="1">
      <alignment vertical="center" wrapText="1"/>
    </xf>
    <xf numFmtId="0" fontId="7" fillId="6"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2" fontId="8" fillId="0" borderId="0" xfId="0" applyNumberFormat="1" applyFont="1" applyFill="1" applyBorder="1" applyAlignment="1">
      <alignment horizontal="left" vertical="center" wrapText="1"/>
    </xf>
    <xf numFmtId="0" fontId="8" fillId="0" borderId="0" xfId="0" applyFont="1" applyFill="1" applyAlignment="1">
      <alignment horizontal="left" vertical="center" wrapText="1"/>
    </xf>
    <xf numFmtId="0" fontId="11" fillId="0" borderId="14" xfId="0" applyFont="1" applyBorder="1" applyAlignment="1">
      <alignment wrapText="1"/>
    </xf>
    <xf numFmtId="0" fontId="11" fillId="0" borderId="15" xfId="0" applyFont="1" applyBorder="1" applyAlignment="1">
      <alignment wrapText="1"/>
    </xf>
    <xf numFmtId="0" fontId="10" fillId="0" borderId="0" xfId="0" applyFont="1" applyAlignment="1">
      <alignment wrapText="1"/>
    </xf>
    <xf numFmtId="0" fontId="7" fillId="0" borderId="4"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8" fillId="0" borderId="4"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vertical="center" wrapText="1"/>
    </xf>
    <xf numFmtId="0" fontId="8" fillId="0" borderId="3"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vertical="center" wrapText="1"/>
    </xf>
    <xf numFmtId="0" fontId="7" fillId="0" borderId="4" xfId="0" applyFont="1" applyFill="1" applyBorder="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7" fillId="0" borderId="0" xfId="0" applyFont="1" applyFill="1" applyAlignment="1">
      <alignment horizontal="center" vertical="center" wrapText="1"/>
    </xf>
    <xf numFmtId="0" fontId="9" fillId="6" borderId="7" xfId="0" applyFont="1" applyFill="1" applyBorder="1" applyAlignment="1">
      <alignment horizontal="left" vertical="center" wrapText="1"/>
    </xf>
    <xf numFmtId="49" fontId="0" fillId="0" borderId="8" xfId="0" applyNumberFormat="1" applyBorder="1" applyAlignment="1">
      <alignment horizontal="right" wrapText="1"/>
    </xf>
    <xf numFmtId="49" fontId="11" fillId="0" borderId="12" xfId="0" applyNumberFormat="1" applyFont="1" applyBorder="1" applyAlignment="1">
      <alignment horizontal="right" wrapText="1"/>
    </xf>
    <xf numFmtId="49" fontId="11" fillId="0" borderId="8" xfId="0" applyNumberFormat="1" applyFont="1" applyBorder="1" applyAlignment="1">
      <alignment horizontal="right" wrapText="1"/>
    </xf>
    <xf numFmtId="49" fontId="0" fillId="0" borderId="0" xfId="0" applyNumberFormat="1"/>
    <xf numFmtId="0" fontId="1" fillId="0" borderId="0" xfId="0" applyFont="1" applyFill="1"/>
    <xf numFmtId="0" fontId="1" fillId="0" borderId="0" xfId="0" applyFont="1" applyAlignment="1">
      <alignment horizontal="right" wrapText="1"/>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2" borderId="0" xfId="0" applyFont="1" applyFill="1" applyBorder="1" applyAlignment="1">
      <alignment wrapText="1"/>
    </xf>
    <xf numFmtId="0" fontId="1" fillId="2" borderId="0" xfId="0" applyFont="1" applyFill="1" applyBorder="1" applyAlignment="1">
      <alignment horizontal="right"/>
    </xf>
    <xf numFmtId="0" fontId="0" fillId="0" borderId="0" xfId="0" applyBorder="1"/>
    <xf numFmtId="0" fontId="1" fillId="2" borderId="0" xfId="0" applyFont="1" applyFill="1" applyBorder="1" applyAlignment="1">
      <alignment horizontal="center" vertical="center"/>
    </xf>
    <xf numFmtId="0" fontId="0" fillId="3" borderId="0" xfId="0" applyFill="1" applyBorder="1" applyAlignment="1">
      <alignment vertical="center" wrapText="1"/>
    </xf>
    <xf numFmtId="0" fontId="0" fillId="3" borderId="0" xfId="0" applyFill="1" applyBorder="1" applyAlignment="1">
      <alignment wrapText="1"/>
    </xf>
    <xf numFmtId="0" fontId="0" fillId="3" borderId="0" xfId="0" applyFill="1" applyBorder="1"/>
    <xf numFmtId="0" fontId="0" fillId="4" borderId="0" xfId="0" applyFill="1" applyBorder="1" applyAlignment="1">
      <alignment vertical="center" wrapText="1"/>
    </xf>
    <xf numFmtId="0" fontId="0" fillId="4" borderId="0" xfId="0" applyFill="1" applyBorder="1" applyAlignment="1">
      <alignment wrapText="1"/>
    </xf>
    <xf numFmtId="0" fontId="0" fillId="4" borderId="0" xfId="0" applyFill="1" applyBorder="1"/>
    <xf numFmtId="0" fontId="6" fillId="4" borderId="0" xfId="0" applyFont="1" applyFill="1" applyBorder="1" applyAlignment="1">
      <alignment wrapText="1"/>
    </xf>
    <xf numFmtId="0" fontId="6" fillId="4" borderId="0" xfId="0" applyFont="1" applyFill="1" applyBorder="1" applyAlignment="1">
      <alignment vertical="center" wrapText="1"/>
    </xf>
    <xf numFmtId="0" fontId="0" fillId="0" borderId="0" xfId="0" applyFill="1" applyBorder="1" applyAlignment="1">
      <alignment horizontal="center"/>
    </xf>
    <xf numFmtId="0" fontId="1" fillId="0" borderId="0" xfId="0" applyFont="1" applyBorder="1" applyAlignment="1">
      <alignment horizontal="center" vertical="center"/>
    </xf>
    <xf numFmtId="0" fontId="0" fillId="0" borderId="0" xfId="0" applyBorder="1" applyAlignment="1">
      <alignment vertical="center" wrapText="1"/>
    </xf>
    <xf numFmtId="0" fontId="0" fillId="0" borderId="0" xfId="0" applyBorder="1" applyAlignment="1">
      <alignment wrapText="1"/>
    </xf>
    <xf numFmtId="0" fontId="0" fillId="3" borderId="0" xfId="0" applyFont="1" applyFill="1" applyBorder="1" applyAlignment="1">
      <alignment wrapText="1"/>
    </xf>
    <xf numFmtId="0" fontId="1"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wrapText="1"/>
    </xf>
    <xf numFmtId="0" fontId="0" fillId="0" borderId="0" xfId="0" applyFill="1" applyBorder="1"/>
    <xf numFmtId="0" fontId="1" fillId="0" borderId="0" xfId="0" applyFont="1" applyFill="1" applyBorder="1" applyAlignment="1">
      <alignment horizontal="right" wrapText="1"/>
    </xf>
    <xf numFmtId="0" fontId="1" fillId="0" borderId="0" xfId="0" applyFont="1" applyFill="1" applyBorder="1" applyAlignment="1">
      <alignment horizontal="right"/>
    </xf>
    <xf numFmtId="0" fontId="1" fillId="0" borderId="0" xfId="0" applyFont="1" applyBorder="1" applyAlignment="1">
      <alignment horizontal="right"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1" fillId="0" borderId="0" xfId="0" applyFont="1"/>
    <xf numFmtId="0" fontId="1" fillId="0" borderId="0" xfId="0" applyFont="1" applyAlignment="1">
      <alignment horizontal="center"/>
    </xf>
    <xf numFmtId="0" fontId="1" fillId="0" borderId="0" xfId="0" applyFont="1" applyAlignment="1">
      <alignment horizontal="center" wrapText="1"/>
    </xf>
    <xf numFmtId="0" fontId="0" fillId="0" borderId="0" xfId="0" applyFont="1" applyAlignment="1">
      <alignment horizontal="center"/>
    </xf>
    <xf numFmtId="9" fontId="0" fillId="0" borderId="0" xfId="0" applyNumberFormat="1" applyAlignment="1">
      <alignment horizontal="center"/>
    </xf>
    <xf numFmtId="1" fontId="0" fillId="0" borderId="0" xfId="0" applyNumberFormat="1"/>
    <xf numFmtId="1" fontId="8" fillId="0" borderId="3" xfId="0" applyNumberFormat="1" applyFont="1" applyFill="1" applyBorder="1" applyAlignment="1">
      <alignment horizontal="left" vertical="center" wrapText="1"/>
    </xf>
    <xf numFmtId="1" fontId="8" fillId="0" borderId="11" xfId="0" applyNumberFormat="1" applyFont="1" applyFill="1" applyBorder="1" applyAlignment="1" applyProtection="1">
      <alignment horizontal="left" vertical="center" wrapText="1"/>
    </xf>
    <xf numFmtId="1" fontId="8" fillId="0" borderId="13" xfId="0" applyNumberFormat="1" applyFont="1" applyFill="1" applyBorder="1" applyAlignment="1" applyProtection="1">
      <alignment horizontal="left" vertical="center" wrapText="1"/>
    </xf>
    <xf numFmtId="0" fontId="10" fillId="0" borderId="0" xfId="0" applyFont="1" applyAlignment="1">
      <alignment wrapText="1"/>
    </xf>
    <xf numFmtId="49" fontId="1"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7"/>
  <sheetViews>
    <sheetView workbookViewId="0">
      <selection activeCell="C10" sqref="C10"/>
    </sheetView>
  </sheetViews>
  <sheetFormatPr defaultColWidth="11" defaultRowHeight="15.75" x14ac:dyDescent="0.25"/>
  <cols>
    <col min="3" max="3" width="108.875" customWidth="1"/>
  </cols>
  <sheetData>
    <row r="3" spans="3:3" ht="114.75" customHeight="1" x14ac:dyDescent="0.25">
      <c r="C3" s="3" t="s">
        <v>134</v>
      </c>
    </row>
    <row r="4" spans="3:3" ht="63" x14ac:dyDescent="0.25">
      <c r="C4" s="3" t="s">
        <v>135</v>
      </c>
    </row>
    <row r="5" spans="3:3" x14ac:dyDescent="0.25">
      <c r="C5" s="20" t="s">
        <v>116</v>
      </c>
    </row>
    <row r="7" spans="3:3" x14ac:dyDescent="0.25">
      <c r="C7" s="13"/>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7"/>
  <sheetViews>
    <sheetView zoomScaleNormal="100" zoomScalePageLayoutView="150" workbookViewId="0">
      <pane xSplit="2" ySplit="2" topLeftCell="C3" activePane="bottomRight" state="frozen"/>
      <selection pane="topRight" activeCell="C1" sqref="C1"/>
      <selection pane="bottomLeft" activeCell="A5" sqref="A5"/>
      <selection pane="bottomRight"/>
    </sheetView>
  </sheetViews>
  <sheetFormatPr defaultColWidth="11" defaultRowHeight="15.75" x14ac:dyDescent="0.25"/>
  <cols>
    <col min="1" max="1" width="3" customWidth="1"/>
    <col min="2" max="2" width="11" style="7"/>
    <col min="3" max="3" width="63.125" style="3" customWidth="1"/>
    <col min="4" max="4" width="60.625" style="13" customWidth="1"/>
  </cols>
  <sheetData>
    <row r="2" spans="2:5" x14ac:dyDescent="0.25">
      <c r="B2" s="2" t="s">
        <v>48</v>
      </c>
      <c r="C2" s="2" t="s">
        <v>1</v>
      </c>
      <c r="D2" s="14" t="s">
        <v>2</v>
      </c>
      <c r="E2" s="1" t="s">
        <v>3</v>
      </c>
    </row>
    <row r="3" spans="2:5" x14ac:dyDescent="0.25">
      <c r="B3" s="8"/>
    </row>
    <row r="4" spans="2:5" x14ac:dyDescent="0.25">
      <c r="B4" s="8" t="s">
        <v>50</v>
      </c>
      <c r="C4" s="4" t="s">
        <v>125</v>
      </c>
      <c r="D4" s="15" t="s">
        <v>49</v>
      </c>
      <c r="E4" s="5">
        <f>IF(D4="Yes",(2),(0))</f>
        <v>0</v>
      </c>
    </row>
    <row r="5" spans="2:5" ht="51.75" customHeight="1" x14ac:dyDescent="0.25">
      <c r="B5" s="8" t="s">
        <v>51</v>
      </c>
      <c r="C5" s="10" t="s">
        <v>0</v>
      </c>
      <c r="D5" s="19"/>
      <c r="E5" s="11">
        <v>0</v>
      </c>
    </row>
    <row r="6" spans="2:5" ht="31.5" x14ac:dyDescent="0.25">
      <c r="B6" s="8" t="s">
        <v>54</v>
      </c>
      <c r="C6" s="4" t="s">
        <v>126</v>
      </c>
      <c r="D6" s="15" t="s">
        <v>49</v>
      </c>
      <c r="E6" s="5">
        <f>IF(D6="Yes",(2),(0))</f>
        <v>0</v>
      </c>
    </row>
    <row r="7" spans="2:5" x14ac:dyDescent="0.25">
      <c r="B7" s="8" t="s">
        <v>55</v>
      </c>
      <c r="C7" s="10" t="s">
        <v>6</v>
      </c>
      <c r="D7" s="16"/>
      <c r="E7" s="11">
        <v>0</v>
      </c>
    </row>
    <row r="8" spans="2:5" x14ac:dyDescent="0.25">
      <c r="B8" s="8"/>
    </row>
    <row r="9" spans="2:5" ht="31.5" x14ac:dyDescent="0.25">
      <c r="B9" s="8" t="s">
        <v>5</v>
      </c>
      <c r="C9" s="4" t="s">
        <v>127</v>
      </c>
      <c r="D9" s="15"/>
      <c r="E9" s="5">
        <f>IF(D9="Yes",(2),(0))</f>
        <v>0</v>
      </c>
    </row>
    <row r="10" spans="2:5" x14ac:dyDescent="0.25">
      <c r="B10" s="8" t="s">
        <v>4</v>
      </c>
      <c r="C10" s="10" t="s">
        <v>0</v>
      </c>
      <c r="D10" s="16"/>
      <c r="E10" s="11">
        <v>0</v>
      </c>
    </row>
    <row r="11" spans="2:5" x14ac:dyDescent="0.25">
      <c r="B11" s="8"/>
    </row>
    <row r="12" spans="2:5" ht="47.25" x14ac:dyDescent="0.25">
      <c r="B12" s="8" t="s">
        <v>7</v>
      </c>
      <c r="C12" s="4" t="s">
        <v>128</v>
      </c>
      <c r="D12" s="15" t="s">
        <v>49</v>
      </c>
      <c r="E12" s="5">
        <f>IF(D12="Yes",(2),(0))</f>
        <v>0</v>
      </c>
    </row>
    <row r="13" spans="2:5" x14ac:dyDescent="0.25">
      <c r="B13" s="8" t="s">
        <v>8</v>
      </c>
      <c r="C13" s="10" t="s">
        <v>0</v>
      </c>
      <c r="D13" s="16" t="s">
        <v>58</v>
      </c>
      <c r="E13" s="11">
        <v>0</v>
      </c>
    </row>
    <row r="14" spans="2:5" x14ac:dyDescent="0.25">
      <c r="B14" s="8"/>
    </row>
    <row r="15" spans="2:5" ht="47.25" x14ac:dyDescent="0.25">
      <c r="B15" s="8" t="s">
        <v>9</v>
      </c>
      <c r="C15" s="4" t="s">
        <v>59</v>
      </c>
      <c r="D15" s="15" t="s">
        <v>49</v>
      </c>
      <c r="E15" s="5">
        <f>IF(D15="Yes",(2),(0))</f>
        <v>0</v>
      </c>
    </row>
    <row r="16" spans="2:5" x14ac:dyDescent="0.25">
      <c r="B16" s="8" t="s">
        <v>10</v>
      </c>
      <c r="C16" s="10" t="s">
        <v>0</v>
      </c>
      <c r="D16" s="16" t="s">
        <v>58</v>
      </c>
      <c r="E16" s="11">
        <v>0</v>
      </c>
    </row>
    <row r="17" spans="2:5" x14ac:dyDescent="0.25">
      <c r="B17" s="8"/>
    </row>
    <row r="18" spans="2:5" x14ac:dyDescent="0.25">
      <c r="B18" s="8" t="s">
        <v>12</v>
      </c>
      <c r="C18" s="4" t="s">
        <v>129</v>
      </c>
      <c r="D18" s="15" t="s">
        <v>49</v>
      </c>
      <c r="E18" s="5">
        <f>IF(D18="Yes",(2),(0))</f>
        <v>0</v>
      </c>
    </row>
    <row r="19" spans="2:5" x14ac:dyDescent="0.25">
      <c r="B19" s="8" t="s">
        <v>13</v>
      </c>
      <c r="C19" s="10" t="s">
        <v>0</v>
      </c>
      <c r="D19" s="16"/>
      <c r="E19" s="11">
        <v>0</v>
      </c>
    </row>
    <row r="20" spans="2:5" ht="31.5" x14ac:dyDescent="0.25">
      <c r="B20" s="8" t="s">
        <v>113</v>
      </c>
      <c r="C20" s="4" t="s">
        <v>130</v>
      </c>
      <c r="D20" s="15" t="s">
        <v>49</v>
      </c>
      <c r="E20" s="5">
        <f>IF(D20="Yes",(2),(0))</f>
        <v>0</v>
      </c>
    </row>
    <row r="21" spans="2:5" x14ac:dyDescent="0.25">
      <c r="B21" s="8" t="s">
        <v>114</v>
      </c>
      <c r="C21" s="10" t="s">
        <v>6</v>
      </c>
      <c r="D21" s="16" t="s">
        <v>58</v>
      </c>
      <c r="E21" s="11">
        <v>0</v>
      </c>
    </row>
    <row r="22" spans="2:5" x14ac:dyDescent="0.25">
      <c r="B22" s="8"/>
    </row>
    <row r="23" spans="2:5" x14ac:dyDescent="0.25">
      <c r="B23" s="8" t="s">
        <v>14</v>
      </c>
      <c r="C23" s="4" t="s">
        <v>20</v>
      </c>
      <c r="D23" s="15" t="s">
        <v>49</v>
      </c>
      <c r="E23" s="5">
        <f>IF(D23="Yes",(2),(0))</f>
        <v>0</v>
      </c>
    </row>
    <row r="24" spans="2:5" x14ac:dyDescent="0.25">
      <c r="B24" s="8" t="s">
        <v>15</v>
      </c>
      <c r="C24" s="10" t="s">
        <v>0</v>
      </c>
      <c r="D24" s="16"/>
      <c r="E24" s="11">
        <v>0</v>
      </c>
    </row>
    <row r="25" spans="2:5" ht="31.5" x14ac:dyDescent="0.25">
      <c r="B25" s="8" t="s">
        <v>115</v>
      </c>
      <c r="C25" s="4" t="s">
        <v>24</v>
      </c>
      <c r="D25" s="15" t="s">
        <v>49</v>
      </c>
      <c r="E25" s="5">
        <f>IF(D25="Yes",(2),(0))</f>
        <v>0</v>
      </c>
    </row>
    <row r="26" spans="2:5" x14ac:dyDescent="0.25">
      <c r="B26" s="8" t="s">
        <v>115</v>
      </c>
      <c r="C26" s="10" t="s">
        <v>131</v>
      </c>
      <c r="D26" s="16" t="s">
        <v>58</v>
      </c>
      <c r="E26" s="11">
        <v>0</v>
      </c>
    </row>
    <row r="27" spans="2:5" x14ac:dyDescent="0.25">
      <c r="B27" s="8"/>
    </row>
    <row r="28" spans="2:5" x14ac:dyDescent="0.25">
      <c r="B28" s="8" t="s">
        <v>16</v>
      </c>
      <c r="C28" s="4" t="s">
        <v>26</v>
      </c>
      <c r="D28" s="15"/>
      <c r="E28" s="5">
        <f>IF(D28="Yes",(2),(0))</f>
        <v>0</v>
      </c>
    </row>
    <row r="29" spans="2:5" x14ac:dyDescent="0.25">
      <c r="B29" s="8" t="s">
        <v>17</v>
      </c>
      <c r="C29" s="10" t="s">
        <v>0</v>
      </c>
      <c r="D29" s="10"/>
      <c r="E29" s="11">
        <v>0</v>
      </c>
    </row>
    <row r="30" spans="2:5" ht="31.5" x14ac:dyDescent="0.25">
      <c r="B30" s="8" t="s">
        <v>56</v>
      </c>
      <c r="C30" s="4" t="s">
        <v>27</v>
      </c>
      <c r="D30" s="15" t="s">
        <v>49</v>
      </c>
      <c r="E30" s="5">
        <f>IF(D30="Yes",(2),(0))</f>
        <v>0</v>
      </c>
    </row>
    <row r="31" spans="2:5" x14ac:dyDescent="0.25">
      <c r="B31" s="8" t="s">
        <v>57</v>
      </c>
      <c r="C31" s="10" t="s">
        <v>131</v>
      </c>
      <c r="D31" s="16" t="s">
        <v>58</v>
      </c>
      <c r="E31" s="11">
        <v>0</v>
      </c>
    </row>
    <row r="32" spans="2:5" x14ac:dyDescent="0.25">
      <c r="B32" s="8"/>
    </row>
    <row r="33" spans="2:5" x14ac:dyDescent="0.25">
      <c r="B33" s="9" t="s">
        <v>18</v>
      </c>
      <c r="C33" s="6" t="s">
        <v>36</v>
      </c>
      <c r="D33" s="15" t="s">
        <v>49</v>
      </c>
      <c r="E33" s="5">
        <f>IF(D33="Yes",(2),(0))</f>
        <v>0</v>
      </c>
    </row>
    <row r="34" spans="2:5" x14ac:dyDescent="0.25">
      <c r="B34" s="9" t="s">
        <v>19</v>
      </c>
      <c r="C34" s="12" t="s">
        <v>0</v>
      </c>
      <c r="D34" s="16" t="s">
        <v>58</v>
      </c>
      <c r="E34" s="11">
        <v>0</v>
      </c>
    </row>
    <row r="35" spans="2:5" ht="31.5" x14ac:dyDescent="0.25">
      <c r="B35" s="9" t="s">
        <v>52</v>
      </c>
      <c r="C35" s="6" t="s">
        <v>37</v>
      </c>
      <c r="D35" s="15" t="s">
        <v>49</v>
      </c>
      <c r="E35" s="5">
        <f>IF(D35="Yes",(2),(0))</f>
        <v>0</v>
      </c>
    </row>
    <row r="36" spans="2:5" x14ac:dyDescent="0.25">
      <c r="B36" s="9" t="s">
        <v>53</v>
      </c>
      <c r="C36" s="12" t="s">
        <v>131</v>
      </c>
      <c r="D36" s="16" t="s">
        <v>58</v>
      </c>
      <c r="E36" s="11">
        <v>0</v>
      </c>
    </row>
    <row r="37" spans="2:5" x14ac:dyDescent="0.25">
      <c r="B37" s="8"/>
    </row>
    <row r="38" spans="2:5" x14ac:dyDescent="0.25">
      <c r="B38" s="9" t="s">
        <v>21</v>
      </c>
      <c r="C38" s="6" t="s">
        <v>38</v>
      </c>
      <c r="D38" s="15" t="s">
        <v>49</v>
      </c>
      <c r="E38" s="5">
        <f>IF(D38="Yes",(2),(0))</f>
        <v>0</v>
      </c>
    </row>
    <row r="39" spans="2:5" x14ac:dyDescent="0.25">
      <c r="B39" s="9" t="s">
        <v>22</v>
      </c>
      <c r="C39" s="12" t="s">
        <v>0</v>
      </c>
      <c r="D39" s="16" t="s">
        <v>58</v>
      </c>
      <c r="E39" s="11">
        <v>0</v>
      </c>
    </row>
    <row r="40" spans="2:5" ht="31.5" x14ac:dyDescent="0.25">
      <c r="B40" s="9" t="s">
        <v>23</v>
      </c>
      <c r="C40" s="6" t="s">
        <v>39</v>
      </c>
      <c r="D40" s="15" t="s">
        <v>49</v>
      </c>
      <c r="E40" s="5">
        <f>IF(D40="Yes",(2),(0))</f>
        <v>0</v>
      </c>
    </row>
    <row r="41" spans="2:5" x14ac:dyDescent="0.25">
      <c r="B41" s="9" t="s">
        <v>25</v>
      </c>
      <c r="C41" s="12" t="s">
        <v>131</v>
      </c>
      <c r="D41" s="16" t="s">
        <v>58</v>
      </c>
      <c r="E41" s="11">
        <v>0</v>
      </c>
    </row>
    <row r="42" spans="2:5" x14ac:dyDescent="0.25">
      <c r="B42" s="8"/>
    </row>
    <row r="43" spans="2:5" x14ac:dyDescent="0.25">
      <c r="B43" s="9" t="s">
        <v>28</v>
      </c>
      <c r="C43" s="6" t="s">
        <v>44</v>
      </c>
      <c r="D43" s="15"/>
      <c r="E43" s="5">
        <f>IF(D43="Yes",(2),(0))</f>
        <v>0</v>
      </c>
    </row>
    <row r="44" spans="2:5" x14ac:dyDescent="0.25">
      <c r="B44" s="9" t="s">
        <v>29</v>
      </c>
      <c r="C44" s="12" t="s">
        <v>0</v>
      </c>
      <c r="D44" s="16"/>
      <c r="E44" s="11">
        <v>0</v>
      </c>
    </row>
    <row r="45" spans="2:5" ht="31.5" x14ac:dyDescent="0.25">
      <c r="B45" s="9" t="s">
        <v>30</v>
      </c>
      <c r="C45" s="6" t="s">
        <v>45</v>
      </c>
      <c r="D45" s="15" t="s">
        <v>49</v>
      </c>
      <c r="E45" s="5">
        <f>IF(D45="Yes",(2),(0))</f>
        <v>0</v>
      </c>
    </row>
    <row r="46" spans="2:5" x14ac:dyDescent="0.25">
      <c r="B46" s="9" t="s">
        <v>31</v>
      </c>
      <c r="C46" s="12" t="s">
        <v>131</v>
      </c>
      <c r="D46" s="16" t="s">
        <v>58</v>
      </c>
      <c r="E46" s="11">
        <v>0</v>
      </c>
    </row>
    <row r="47" spans="2:5" x14ac:dyDescent="0.25">
      <c r="B47" s="8"/>
    </row>
    <row r="48" spans="2:5" x14ac:dyDescent="0.25">
      <c r="B48" s="9" t="s">
        <v>32</v>
      </c>
      <c r="C48" s="6" t="s">
        <v>46</v>
      </c>
      <c r="D48" s="15" t="s">
        <v>49</v>
      </c>
      <c r="E48" s="5">
        <f>IF(D48="Yes",(2),(0))</f>
        <v>0</v>
      </c>
    </row>
    <row r="49" spans="2:5" x14ac:dyDescent="0.25">
      <c r="B49" s="9" t="s">
        <v>33</v>
      </c>
      <c r="C49" s="12" t="s">
        <v>0</v>
      </c>
      <c r="D49" s="16"/>
      <c r="E49" s="11">
        <v>0</v>
      </c>
    </row>
    <row r="50" spans="2:5" ht="31.5" x14ac:dyDescent="0.25">
      <c r="B50" s="9" t="s">
        <v>34</v>
      </c>
      <c r="C50" s="6" t="s">
        <v>47</v>
      </c>
      <c r="D50" s="15" t="s">
        <v>49</v>
      </c>
      <c r="E50" s="5">
        <f>IF(D50="Yes",(2),(0))</f>
        <v>0</v>
      </c>
    </row>
    <row r="51" spans="2:5" x14ac:dyDescent="0.25">
      <c r="B51" s="9" t="s">
        <v>35</v>
      </c>
      <c r="C51" s="12" t="s">
        <v>131</v>
      </c>
      <c r="D51" s="17" t="s">
        <v>58</v>
      </c>
      <c r="E51" s="11">
        <v>0</v>
      </c>
    </row>
    <row r="52" spans="2:5" x14ac:dyDescent="0.25">
      <c r="B52" s="8"/>
    </row>
    <row r="53" spans="2:5" ht="31.5" x14ac:dyDescent="0.25">
      <c r="B53" s="8" t="s">
        <v>40</v>
      </c>
      <c r="C53" s="4" t="s">
        <v>132</v>
      </c>
      <c r="D53" s="15"/>
      <c r="E53" s="5">
        <f>IF(D53="Yes",(2),(0))</f>
        <v>0</v>
      </c>
    </row>
    <row r="54" spans="2:5" ht="63" x14ac:dyDescent="0.25">
      <c r="B54" s="8" t="s">
        <v>41</v>
      </c>
      <c r="C54" s="10" t="s">
        <v>124</v>
      </c>
      <c r="D54" s="16"/>
      <c r="E54" s="11">
        <v>0</v>
      </c>
    </row>
    <row r="55" spans="2:5" ht="31.5" x14ac:dyDescent="0.25">
      <c r="B55" s="8" t="s">
        <v>42</v>
      </c>
      <c r="C55" s="4" t="s">
        <v>133</v>
      </c>
      <c r="D55" s="15" t="s">
        <v>49</v>
      </c>
      <c r="E55" s="5">
        <f>IF(D55="Yes",(2),(0))</f>
        <v>0</v>
      </c>
    </row>
    <row r="56" spans="2:5" x14ac:dyDescent="0.25">
      <c r="B56" s="8" t="s">
        <v>43</v>
      </c>
      <c r="C56" s="10" t="s">
        <v>131</v>
      </c>
      <c r="D56" s="17" t="s">
        <v>58</v>
      </c>
      <c r="E56" s="11">
        <v>0</v>
      </c>
    </row>
    <row r="57" spans="2:5" x14ac:dyDescent="0.25">
      <c r="D57" s="55" t="s">
        <v>189</v>
      </c>
      <c r="E57" s="54">
        <f>SUM(E4:E56)</f>
        <v>0</v>
      </c>
    </row>
  </sheetData>
  <dataValidations count="2">
    <dataValidation type="list" allowBlank="1" showInputMessage="1" showErrorMessage="1" sqref="D4 D6 D9 D12 D15 D18 D20 D23 D25 D28 D30 D33 D35 D38 D40 D43 D45 D48 D50 D53 D55">
      <formula1>"Yes,No"</formula1>
    </dataValidation>
    <dataValidation type="list" allowBlank="1" showInputMessage="1" showErrorMessage="1" sqref="E5 E7 E10 E13 E16 E19 E21 E24 E26 E29 E34 E36 E39 E41 E44 E46 E49 E51 E54 E56 E31">
      <formula1>"0,1,2,3"</formula1>
    </dataValidation>
  </dataValidation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6"/>
  <sheetViews>
    <sheetView topLeftCell="B1" workbookViewId="0">
      <selection activeCell="D5" sqref="D5"/>
    </sheetView>
  </sheetViews>
  <sheetFormatPr defaultColWidth="11" defaultRowHeight="15.75" x14ac:dyDescent="0.25"/>
  <cols>
    <col min="3" max="3" width="108.875" customWidth="1"/>
  </cols>
  <sheetData>
    <row r="3" spans="3:3" ht="110.25" x14ac:dyDescent="0.25">
      <c r="C3" s="3" t="s">
        <v>141</v>
      </c>
    </row>
    <row r="4" spans="3:3" ht="63" x14ac:dyDescent="0.25">
      <c r="C4" s="3" t="s">
        <v>135</v>
      </c>
    </row>
    <row r="5" spans="3:3" ht="13.5" customHeight="1" x14ac:dyDescent="0.25"/>
    <row r="6" spans="3:3" ht="15" customHeight="1" x14ac:dyDescent="0.25">
      <c r="C6" s="21"/>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1"/>
  <sheetViews>
    <sheetView zoomScaleNormal="100" zoomScalePageLayoutView="150" workbookViewId="0">
      <pane xSplit="2" ySplit="2" topLeftCell="C3" activePane="bottomRight" state="frozen"/>
      <selection pane="topRight" activeCell="C1" sqref="C1"/>
      <selection pane="bottomLeft" activeCell="A5" sqref="A5"/>
      <selection pane="bottomRight" activeCell="C4" sqref="C4"/>
    </sheetView>
  </sheetViews>
  <sheetFormatPr defaultColWidth="11" defaultRowHeight="15.75" x14ac:dyDescent="0.25"/>
  <cols>
    <col min="1" max="1" width="17" style="70" customWidth="1"/>
    <col min="2" max="2" width="10.875" style="71" customWidth="1"/>
    <col min="3" max="3" width="63.125" style="72" customWidth="1"/>
    <col min="4" max="4" width="60.625" style="73" customWidth="1"/>
    <col min="5" max="5" width="7.5" style="60" customWidth="1"/>
    <col min="6" max="16384" width="11" style="60"/>
  </cols>
  <sheetData>
    <row r="2" spans="1:5" x14ac:dyDescent="0.25">
      <c r="A2" s="82" t="s">
        <v>106</v>
      </c>
      <c r="B2" s="56" t="s">
        <v>48</v>
      </c>
      <c r="C2" s="57" t="s">
        <v>1</v>
      </c>
      <c r="D2" s="58" t="s">
        <v>2</v>
      </c>
      <c r="E2" s="59" t="s">
        <v>3</v>
      </c>
    </row>
    <row r="3" spans="1:5" ht="31.5" x14ac:dyDescent="0.25">
      <c r="A3" s="83" t="s">
        <v>68</v>
      </c>
      <c r="B3" s="61" t="s">
        <v>50</v>
      </c>
      <c r="C3" s="62" t="s">
        <v>65</v>
      </c>
      <c r="D3" s="63" t="s">
        <v>49</v>
      </c>
      <c r="E3" s="64">
        <f>IF(D3="Yes",(2),(0))</f>
        <v>0</v>
      </c>
    </row>
    <row r="4" spans="1:5" x14ac:dyDescent="0.25">
      <c r="B4" s="61" t="s">
        <v>51</v>
      </c>
      <c r="C4" s="65" t="s">
        <v>204</v>
      </c>
      <c r="D4" s="66"/>
      <c r="E4" s="67">
        <v>0</v>
      </c>
    </row>
    <row r="5" spans="1:5" x14ac:dyDescent="0.25">
      <c r="B5" s="61" t="s">
        <v>54</v>
      </c>
      <c r="C5" s="62" t="s">
        <v>66</v>
      </c>
      <c r="D5" s="63" t="s">
        <v>49</v>
      </c>
      <c r="E5" s="64">
        <f>IF(D5="Yes",(2),(0))</f>
        <v>0</v>
      </c>
    </row>
    <row r="6" spans="1:5" ht="47.25" x14ac:dyDescent="0.25">
      <c r="B6" s="61" t="s">
        <v>55</v>
      </c>
      <c r="C6" s="65" t="s">
        <v>67</v>
      </c>
      <c r="D6" s="68" t="s">
        <v>107</v>
      </c>
      <c r="E6" s="67">
        <v>0</v>
      </c>
    </row>
    <row r="7" spans="1:5" x14ac:dyDescent="0.25">
      <c r="B7" s="61" t="s">
        <v>75</v>
      </c>
      <c r="C7" s="62" t="s">
        <v>60</v>
      </c>
      <c r="D7" s="63" t="s">
        <v>49</v>
      </c>
      <c r="E7" s="64">
        <f>IF(D7="Yes",(2),(0))</f>
        <v>0</v>
      </c>
    </row>
    <row r="8" spans="1:5" ht="75" customHeight="1" x14ac:dyDescent="0.25">
      <c r="B8" s="61" t="s">
        <v>76</v>
      </c>
      <c r="C8" s="65" t="s">
        <v>0</v>
      </c>
      <c r="D8" s="69" t="s">
        <v>108</v>
      </c>
      <c r="E8" s="67">
        <v>0</v>
      </c>
    </row>
    <row r="9" spans="1:5" x14ac:dyDescent="0.25">
      <c r="B9" s="61" t="s">
        <v>77</v>
      </c>
      <c r="C9" s="62" t="s">
        <v>72</v>
      </c>
      <c r="D9" s="63" t="s">
        <v>49</v>
      </c>
      <c r="E9" s="64">
        <f>IF(D9="Yes",(2),(0))</f>
        <v>0</v>
      </c>
    </row>
    <row r="10" spans="1:5" x14ac:dyDescent="0.25">
      <c r="B10" s="61" t="s">
        <v>78</v>
      </c>
      <c r="C10" s="65" t="s">
        <v>0</v>
      </c>
      <c r="D10" s="68" t="s">
        <v>109</v>
      </c>
      <c r="E10" s="67">
        <v>0</v>
      </c>
    </row>
    <row r="11" spans="1:5" x14ac:dyDescent="0.25">
      <c r="B11" s="61" t="s">
        <v>79</v>
      </c>
      <c r="C11" s="62" t="s">
        <v>74</v>
      </c>
      <c r="D11" s="63" t="s">
        <v>49</v>
      </c>
      <c r="E11" s="64">
        <f>IF(D11="Yes",(2),(0))</f>
        <v>0</v>
      </c>
    </row>
    <row r="12" spans="1:5" ht="31.5" x14ac:dyDescent="0.25">
      <c r="B12" s="61" t="s">
        <v>80</v>
      </c>
      <c r="C12" s="65" t="s">
        <v>73</v>
      </c>
      <c r="D12" s="68" t="s">
        <v>137</v>
      </c>
      <c r="E12" s="67">
        <v>0</v>
      </c>
    </row>
    <row r="13" spans="1:5" x14ac:dyDescent="0.25">
      <c r="B13" s="61" t="s">
        <v>81</v>
      </c>
      <c r="C13" s="62" t="s">
        <v>136</v>
      </c>
      <c r="D13" s="63" t="s">
        <v>49</v>
      </c>
      <c r="E13" s="64">
        <f>IF(D13="Yes",(2),(0))</f>
        <v>0</v>
      </c>
    </row>
    <row r="14" spans="1:5" ht="31.5" x14ac:dyDescent="0.25">
      <c r="B14" s="61" t="s">
        <v>82</v>
      </c>
      <c r="C14" s="65" t="s">
        <v>117</v>
      </c>
      <c r="D14" s="66"/>
      <c r="E14" s="67">
        <v>0</v>
      </c>
    </row>
    <row r="16" spans="1:5" ht="47.25" x14ac:dyDescent="0.25">
      <c r="A16" s="84" t="s">
        <v>83</v>
      </c>
      <c r="B16" s="61" t="s">
        <v>5</v>
      </c>
      <c r="C16" s="62" t="s">
        <v>110</v>
      </c>
      <c r="D16" s="63" t="s">
        <v>49</v>
      </c>
      <c r="E16" s="64">
        <f>IF(D16="Yes",(2),(0))</f>
        <v>0</v>
      </c>
    </row>
    <row r="17" spans="1:5" x14ac:dyDescent="0.25">
      <c r="B17" s="61" t="s">
        <v>4</v>
      </c>
      <c r="C17" s="65" t="s">
        <v>0</v>
      </c>
      <c r="D17" s="66" t="s">
        <v>58</v>
      </c>
      <c r="E17" s="67">
        <v>0</v>
      </c>
    </row>
    <row r="18" spans="1:5" x14ac:dyDescent="0.25">
      <c r="B18" s="61" t="s">
        <v>86</v>
      </c>
      <c r="C18" s="62" t="s">
        <v>101</v>
      </c>
      <c r="D18" s="63" t="s">
        <v>49</v>
      </c>
      <c r="E18" s="64">
        <f>IF(D18="Yes",(2),(0))</f>
        <v>0</v>
      </c>
    </row>
    <row r="19" spans="1:5" ht="47.25" x14ac:dyDescent="0.25">
      <c r="B19" s="61" t="s">
        <v>87</v>
      </c>
      <c r="C19" s="65" t="s">
        <v>88</v>
      </c>
      <c r="D19" s="68" t="s">
        <v>138</v>
      </c>
      <c r="E19" s="67">
        <v>0</v>
      </c>
    </row>
    <row r="20" spans="1:5" x14ac:dyDescent="0.25">
      <c r="A20" s="84" t="s">
        <v>58</v>
      </c>
      <c r="B20" s="61" t="s">
        <v>89</v>
      </c>
      <c r="C20" s="62" t="s">
        <v>102</v>
      </c>
      <c r="D20" s="63" t="s">
        <v>49</v>
      </c>
      <c r="E20" s="64">
        <f>IF(D20="Yes",(2),(0))</f>
        <v>0</v>
      </c>
    </row>
    <row r="21" spans="1:5" ht="31.5" x14ac:dyDescent="0.25">
      <c r="B21" s="61" t="s">
        <v>90</v>
      </c>
      <c r="C21" s="65" t="s">
        <v>0</v>
      </c>
      <c r="D21" s="68" t="s">
        <v>71</v>
      </c>
      <c r="E21" s="67">
        <v>0</v>
      </c>
    </row>
    <row r="22" spans="1:5" x14ac:dyDescent="0.25">
      <c r="B22" s="61" t="s">
        <v>91</v>
      </c>
      <c r="C22" s="62" t="s">
        <v>69</v>
      </c>
      <c r="D22" s="63" t="s">
        <v>49</v>
      </c>
      <c r="E22" s="64">
        <f>IF(D22="Yes",(2),(0))</f>
        <v>0</v>
      </c>
    </row>
    <row r="23" spans="1:5" x14ac:dyDescent="0.25">
      <c r="B23" s="61" t="s">
        <v>92</v>
      </c>
      <c r="C23" s="65" t="s">
        <v>111</v>
      </c>
      <c r="D23" s="66" t="s">
        <v>58</v>
      </c>
      <c r="E23" s="67">
        <v>0</v>
      </c>
    </row>
    <row r="24" spans="1:5" ht="31.5" x14ac:dyDescent="0.25">
      <c r="B24" s="61" t="s">
        <v>93</v>
      </c>
      <c r="C24" s="62" t="s">
        <v>70</v>
      </c>
      <c r="D24" s="63" t="s">
        <v>49</v>
      </c>
      <c r="E24" s="64">
        <f>IF(D24="Yes",(2),(0))</f>
        <v>0</v>
      </c>
    </row>
    <row r="25" spans="1:5" x14ac:dyDescent="0.25">
      <c r="B25" s="61" t="s">
        <v>94</v>
      </c>
      <c r="C25" s="65" t="s">
        <v>0</v>
      </c>
      <c r="D25" s="66" t="s">
        <v>58</v>
      </c>
      <c r="E25" s="67">
        <v>0</v>
      </c>
    </row>
    <row r="26" spans="1:5" x14ac:dyDescent="0.25">
      <c r="B26" s="61" t="s">
        <v>95</v>
      </c>
      <c r="C26" s="62" t="s">
        <v>61</v>
      </c>
      <c r="D26" s="63" t="s">
        <v>49</v>
      </c>
      <c r="E26" s="64">
        <f>IF(D26="Yes",(2),(0))</f>
        <v>0</v>
      </c>
    </row>
    <row r="27" spans="1:5" ht="31.5" x14ac:dyDescent="0.25">
      <c r="B27" s="61" t="s">
        <v>96</v>
      </c>
      <c r="C27" s="65" t="s">
        <v>0</v>
      </c>
      <c r="D27" s="68" t="s">
        <v>139</v>
      </c>
      <c r="E27" s="67">
        <v>0</v>
      </c>
    </row>
    <row r="28" spans="1:5" ht="31.5" x14ac:dyDescent="0.25">
      <c r="B28" s="61" t="s">
        <v>97</v>
      </c>
      <c r="C28" s="62" t="s">
        <v>63</v>
      </c>
      <c r="D28" s="63" t="s">
        <v>49</v>
      </c>
      <c r="E28" s="64">
        <f>IF(D28="Yes",(2),(0))</f>
        <v>0</v>
      </c>
    </row>
    <row r="29" spans="1:5" x14ac:dyDescent="0.25">
      <c r="B29" s="61" t="s">
        <v>98</v>
      </c>
      <c r="C29" s="65" t="s">
        <v>0</v>
      </c>
      <c r="D29" s="68" t="s">
        <v>112</v>
      </c>
      <c r="E29" s="67">
        <v>0</v>
      </c>
    </row>
    <row r="30" spans="1:5" ht="31.5" x14ac:dyDescent="0.25">
      <c r="B30" s="61" t="s">
        <v>99</v>
      </c>
      <c r="C30" s="62" t="s">
        <v>64</v>
      </c>
      <c r="D30" s="63" t="s">
        <v>49</v>
      </c>
      <c r="E30" s="64">
        <f>IF(D30="Yes",(2),(0))</f>
        <v>0</v>
      </c>
    </row>
    <row r="31" spans="1:5" ht="31.5" x14ac:dyDescent="0.25">
      <c r="B31" s="61" t="s">
        <v>100</v>
      </c>
      <c r="C31" s="65" t="s">
        <v>103</v>
      </c>
      <c r="D31" s="66" t="s">
        <v>58</v>
      </c>
      <c r="E31" s="67">
        <v>0</v>
      </c>
    </row>
    <row r="32" spans="1:5" x14ac:dyDescent="0.25">
      <c r="B32" s="61" t="s">
        <v>121</v>
      </c>
      <c r="C32" s="62" t="s">
        <v>119</v>
      </c>
      <c r="D32" s="74" t="s">
        <v>49</v>
      </c>
      <c r="E32" s="64">
        <f>IF(D32="Yes",(2),(0))</f>
        <v>0</v>
      </c>
    </row>
    <row r="33" spans="1:5" ht="63" x14ac:dyDescent="0.25">
      <c r="B33" s="61" t="s">
        <v>122</v>
      </c>
      <c r="C33" s="65" t="s">
        <v>120</v>
      </c>
      <c r="D33" s="68" t="s">
        <v>123</v>
      </c>
      <c r="E33" s="67">
        <v>0</v>
      </c>
    </row>
    <row r="34" spans="1:5" s="78" customFormat="1" x14ac:dyDescent="0.25">
      <c r="A34" s="70"/>
      <c r="B34" s="75"/>
      <c r="C34" s="76"/>
      <c r="D34" s="77"/>
    </row>
    <row r="35" spans="1:5" x14ac:dyDescent="0.25">
      <c r="A35" s="83" t="s">
        <v>85</v>
      </c>
      <c r="B35" s="61" t="s">
        <v>7</v>
      </c>
      <c r="C35" s="62" t="s">
        <v>62</v>
      </c>
      <c r="D35" s="63" t="s">
        <v>49</v>
      </c>
      <c r="E35" s="64">
        <f>IF(D35="Yes",(2),(0))</f>
        <v>0</v>
      </c>
    </row>
    <row r="36" spans="1:5" x14ac:dyDescent="0.25">
      <c r="B36" s="61" t="s">
        <v>8</v>
      </c>
      <c r="C36" s="65" t="s">
        <v>11</v>
      </c>
      <c r="D36" s="66" t="s">
        <v>58</v>
      </c>
      <c r="E36" s="67">
        <v>0</v>
      </c>
    </row>
    <row r="37" spans="1:5" x14ac:dyDescent="0.25">
      <c r="B37" s="61" t="s">
        <v>104</v>
      </c>
      <c r="C37" s="62" t="s">
        <v>118</v>
      </c>
      <c r="D37" s="63" t="s">
        <v>49</v>
      </c>
      <c r="E37" s="64">
        <f>IF(D37="Yes",(2),(0))</f>
        <v>0</v>
      </c>
    </row>
    <row r="38" spans="1:5" ht="31.5" x14ac:dyDescent="0.25">
      <c r="B38" s="61" t="s">
        <v>105</v>
      </c>
      <c r="C38" s="65" t="s">
        <v>84</v>
      </c>
      <c r="D38" s="68" t="s">
        <v>140</v>
      </c>
      <c r="E38" s="67">
        <v>0</v>
      </c>
    </row>
    <row r="39" spans="1:5" x14ac:dyDescent="0.25">
      <c r="B39" s="75"/>
    </row>
    <row r="40" spans="1:5" x14ac:dyDescent="0.25">
      <c r="D40" s="79" t="s">
        <v>190</v>
      </c>
      <c r="E40" s="80">
        <f>SUM(E3:E39)</f>
        <v>0</v>
      </c>
    </row>
    <row r="41" spans="1:5" x14ac:dyDescent="0.25">
      <c r="D41" s="81"/>
    </row>
  </sheetData>
  <dataValidations count="2">
    <dataValidation type="list" allowBlank="1" showInputMessage="1" showErrorMessage="1" sqref="E8 E38 E6 E36 E25 E27 E29 E19 E4 E23 E21 E10 E12 E17 E14 E31 E33:E34">
      <formula1>"0,1,2,3"</formula1>
    </dataValidation>
    <dataValidation type="list" allowBlank="1" showInputMessage="1" showErrorMessage="1" sqref="D7 D9 D13 D35 D24 D26 D28 D30 D3 D5 D20 D22 D11 D37 D16 D18 D32">
      <formula1>"Yes,No"</formula1>
    </dataValidation>
  </dataValidation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2" sqref="A2:B2"/>
    </sheetView>
  </sheetViews>
  <sheetFormatPr defaultRowHeight="15.75" x14ac:dyDescent="0.25"/>
  <cols>
    <col min="1" max="1" width="14.875" style="53" customWidth="1"/>
    <col min="2" max="2" width="117.125" customWidth="1"/>
  </cols>
  <sheetData>
    <row r="1" spans="1:2" x14ac:dyDescent="0.25">
      <c r="A1" s="95" t="s">
        <v>188</v>
      </c>
      <c r="B1" s="95"/>
    </row>
    <row r="2" spans="1:2" x14ac:dyDescent="0.25">
      <c r="A2" s="94" t="s">
        <v>161</v>
      </c>
      <c r="B2" s="94"/>
    </row>
    <row r="3" spans="1:2" x14ac:dyDescent="0.25">
      <c r="A3" s="31"/>
      <c r="B3" s="31"/>
    </row>
    <row r="4" spans="1:2" x14ac:dyDescent="0.25">
      <c r="A4" s="50" t="s">
        <v>172</v>
      </c>
      <c r="B4" s="30" t="s">
        <v>164</v>
      </c>
    </row>
    <row r="5" spans="1:2" ht="26.25" x14ac:dyDescent="0.25">
      <c r="A5" s="50">
        <v>1.2</v>
      </c>
      <c r="B5" s="30" t="s">
        <v>186</v>
      </c>
    </row>
    <row r="6" spans="1:2" ht="30.75" customHeight="1" thickBot="1" x14ac:dyDescent="0.3">
      <c r="A6" s="50" t="s">
        <v>173</v>
      </c>
      <c r="B6" s="30" t="s">
        <v>205</v>
      </c>
    </row>
    <row r="7" spans="1:2" x14ac:dyDescent="0.25">
      <c r="A7" s="51" t="s">
        <v>174</v>
      </c>
      <c r="B7" s="29" t="s">
        <v>162</v>
      </c>
    </row>
    <row r="8" spans="1:2" ht="26.25" x14ac:dyDescent="0.25">
      <c r="A8" s="50" t="s">
        <v>175</v>
      </c>
      <c r="B8" s="30" t="s">
        <v>184</v>
      </c>
    </row>
    <row r="9" spans="1:2" ht="26.25" x14ac:dyDescent="0.25">
      <c r="A9" s="50" t="s">
        <v>176</v>
      </c>
      <c r="B9" s="30" t="s">
        <v>184</v>
      </c>
    </row>
    <row r="10" spans="1:2" ht="26.25" x14ac:dyDescent="0.25">
      <c r="A10" s="50" t="s">
        <v>177</v>
      </c>
      <c r="B10" s="30" t="s">
        <v>163</v>
      </c>
    </row>
    <row r="11" spans="1:2" x14ac:dyDescent="0.25">
      <c r="A11" s="50" t="s">
        <v>178</v>
      </c>
      <c r="B11" s="30" t="s">
        <v>164</v>
      </c>
    </row>
    <row r="12" spans="1:2" x14ac:dyDescent="0.25">
      <c r="A12" s="50" t="s">
        <v>179</v>
      </c>
      <c r="B12" s="30" t="s">
        <v>167</v>
      </c>
    </row>
    <row r="13" spans="1:2" ht="26.25" x14ac:dyDescent="0.25">
      <c r="A13" s="50" t="s">
        <v>180</v>
      </c>
      <c r="B13" s="30" t="s">
        <v>165</v>
      </c>
    </row>
    <row r="14" spans="1:2" x14ac:dyDescent="0.25">
      <c r="A14" s="52" t="s">
        <v>181</v>
      </c>
      <c r="B14" s="30" t="s">
        <v>206</v>
      </c>
    </row>
    <row r="15" spans="1:2" ht="26.25" x14ac:dyDescent="0.25">
      <c r="A15" s="52" t="s">
        <v>182</v>
      </c>
      <c r="B15" s="30" t="s">
        <v>166</v>
      </c>
    </row>
    <row r="16" spans="1:2" ht="26.25" x14ac:dyDescent="0.25">
      <c r="A16" s="50" t="s">
        <v>183</v>
      </c>
      <c r="B16" s="30" t="s">
        <v>207</v>
      </c>
    </row>
    <row r="17" spans="1:1" x14ac:dyDescent="0.25">
      <c r="A17"/>
    </row>
    <row r="18" spans="1:1" x14ac:dyDescent="0.25">
      <c r="A18"/>
    </row>
    <row r="19" spans="1:1" x14ac:dyDescent="0.25">
      <c r="A19"/>
    </row>
    <row r="20" spans="1:1" x14ac:dyDescent="0.25">
      <c r="A20"/>
    </row>
  </sheetData>
  <mergeCells count="2">
    <mergeCell ref="A2:B2"/>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tabSelected="1" topLeftCell="A13" zoomScale="80" zoomScaleNormal="80" workbookViewId="0">
      <selection activeCell="C21" sqref="C21"/>
    </sheetView>
  </sheetViews>
  <sheetFormatPr defaultRowHeight="15.75" x14ac:dyDescent="0.25"/>
  <cols>
    <col min="1" max="1" width="9.125" style="45" customWidth="1"/>
    <col min="2" max="2" width="50.25" style="47" customWidth="1"/>
    <col min="3" max="3" width="12.625" style="28" customWidth="1"/>
    <col min="4" max="16384" width="9" style="28"/>
  </cols>
  <sheetData>
    <row r="1" spans="1:3" ht="16.5" thickBot="1" x14ac:dyDescent="0.3">
      <c r="A1" s="32" t="s">
        <v>142</v>
      </c>
      <c r="B1" s="33" t="s">
        <v>143</v>
      </c>
      <c r="C1" s="34"/>
    </row>
    <row r="2" spans="1:3" ht="23.25" customHeight="1" x14ac:dyDescent="0.25">
      <c r="A2" s="22">
        <v>1</v>
      </c>
      <c r="B2" s="23" t="s">
        <v>168</v>
      </c>
      <c r="C2" s="49"/>
    </row>
    <row r="3" spans="1:3" ht="38.25" customHeight="1" x14ac:dyDescent="0.25">
      <c r="A3" s="37">
        <v>1.1000000000000001</v>
      </c>
      <c r="B3" s="36" t="s">
        <v>169</v>
      </c>
      <c r="C3" s="91">
        <v>0</v>
      </c>
    </row>
    <row r="4" spans="1:3" ht="23.25" customHeight="1" x14ac:dyDescent="0.25">
      <c r="A4" s="37">
        <v>1.2</v>
      </c>
      <c r="B4" s="36" t="s">
        <v>170</v>
      </c>
      <c r="C4" s="91">
        <v>0</v>
      </c>
    </row>
    <row r="5" spans="1:3" ht="26.25" customHeight="1" x14ac:dyDescent="0.25">
      <c r="A5" s="37">
        <v>1.3</v>
      </c>
      <c r="B5" s="36" t="s">
        <v>171</v>
      </c>
      <c r="C5" s="91">
        <v>0</v>
      </c>
    </row>
    <row r="6" spans="1:3" ht="16.5" thickBot="1" x14ac:dyDescent="0.3">
      <c r="A6" s="39" t="s">
        <v>150</v>
      </c>
      <c r="B6" s="40" t="s">
        <v>151</v>
      </c>
      <c r="C6" s="92">
        <f>SUM(C3:C5)</f>
        <v>0</v>
      </c>
    </row>
    <row r="7" spans="1:3" ht="33.75" customHeight="1" x14ac:dyDescent="0.25">
      <c r="A7" s="22">
        <v>2</v>
      </c>
      <c r="B7" s="23" t="s">
        <v>187</v>
      </c>
      <c r="C7" s="49"/>
    </row>
    <row r="8" spans="1:3" ht="42" customHeight="1" x14ac:dyDescent="0.25">
      <c r="A8" s="35">
        <v>2.1</v>
      </c>
      <c r="B8" s="36" t="s">
        <v>145</v>
      </c>
      <c r="C8" s="91">
        <v>0</v>
      </c>
    </row>
    <row r="9" spans="1:3" ht="41.25" customHeight="1" x14ac:dyDescent="0.25">
      <c r="A9" s="37">
        <v>2.2000000000000002</v>
      </c>
      <c r="B9" s="36" t="s">
        <v>146</v>
      </c>
      <c r="C9" s="91">
        <v>0</v>
      </c>
    </row>
    <row r="10" spans="1:3" ht="60" customHeight="1" x14ac:dyDescent="0.25">
      <c r="A10" s="37">
        <v>2.2999999999999998</v>
      </c>
      <c r="B10" s="36" t="s">
        <v>147</v>
      </c>
      <c r="C10" s="91">
        <v>0</v>
      </c>
    </row>
    <row r="11" spans="1:3" ht="57" customHeight="1" x14ac:dyDescent="0.25">
      <c r="A11" s="37">
        <v>2.4</v>
      </c>
      <c r="B11" s="36" t="s">
        <v>148</v>
      </c>
      <c r="C11" s="91">
        <v>0</v>
      </c>
    </row>
    <row r="12" spans="1:3" ht="40.5" customHeight="1" x14ac:dyDescent="0.25">
      <c r="A12" s="37">
        <v>2.5</v>
      </c>
      <c r="B12" s="36" t="s">
        <v>185</v>
      </c>
      <c r="C12" s="91">
        <v>0</v>
      </c>
    </row>
    <row r="13" spans="1:3" ht="40.5" customHeight="1" x14ac:dyDescent="0.25">
      <c r="A13" s="38">
        <v>2.6</v>
      </c>
      <c r="B13" s="41" t="s">
        <v>158</v>
      </c>
      <c r="C13" s="91">
        <v>0</v>
      </c>
    </row>
    <row r="14" spans="1:3" ht="47.25" customHeight="1" x14ac:dyDescent="0.25">
      <c r="A14" s="38">
        <v>2.7</v>
      </c>
      <c r="B14" s="36" t="s">
        <v>149</v>
      </c>
      <c r="C14" s="91">
        <v>0</v>
      </c>
    </row>
    <row r="15" spans="1:3" ht="32.25" customHeight="1" thickBot="1" x14ac:dyDescent="0.3">
      <c r="A15" s="39" t="s">
        <v>156</v>
      </c>
      <c r="B15" s="40" t="s">
        <v>157</v>
      </c>
      <c r="C15" s="92">
        <f>SUM(C8:C14)</f>
        <v>0</v>
      </c>
    </row>
    <row r="16" spans="1:3" ht="30" x14ac:dyDescent="0.25">
      <c r="A16" s="24">
        <v>3</v>
      </c>
      <c r="B16" s="23" t="s">
        <v>152</v>
      </c>
      <c r="C16" s="49" t="s">
        <v>144</v>
      </c>
    </row>
    <row r="17" spans="1:3" ht="38.25" customHeight="1" x14ac:dyDescent="0.25">
      <c r="A17" s="35">
        <v>3.1</v>
      </c>
      <c r="B17" s="41" t="s">
        <v>153</v>
      </c>
      <c r="C17" s="91">
        <v>0</v>
      </c>
    </row>
    <row r="18" spans="1:3" ht="32.25" customHeight="1" x14ac:dyDescent="0.25">
      <c r="A18" s="35">
        <v>3.2</v>
      </c>
      <c r="B18" s="41" t="s">
        <v>154</v>
      </c>
      <c r="C18" s="91">
        <v>0</v>
      </c>
    </row>
    <row r="19" spans="1:3" ht="32.25" customHeight="1" x14ac:dyDescent="0.25">
      <c r="A19" s="42">
        <v>3.3</v>
      </c>
      <c r="B19" s="43" t="s">
        <v>155</v>
      </c>
      <c r="C19" s="91">
        <v>0</v>
      </c>
    </row>
    <row r="20" spans="1:3" ht="30" customHeight="1" thickBot="1" x14ac:dyDescent="0.3">
      <c r="A20" s="32" t="s">
        <v>159</v>
      </c>
      <c r="B20" s="44" t="s">
        <v>160</v>
      </c>
      <c r="C20" s="93">
        <f t="shared" ref="C20" si="0">SUM(C17:C19)</f>
        <v>0</v>
      </c>
    </row>
    <row r="21" spans="1:3" ht="30.75" customHeight="1" x14ac:dyDescent="0.25">
      <c r="A21" s="25"/>
      <c r="B21" s="26"/>
      <c r="C21" s="27"/>
    </row>
    <row r="22" spans="1:3" ht="33" customHeight="1" x14ac:dyDescent="0.25">
      <c r="A22" s="25"/>
      <c r="B22" s="26"/>
      <c r="C22" s="27"/>
    </row>
    <row r="23" spans="1:3" ht="54" customHeight="1" x14ac:dyDescent="0.25"/>
    <row r="24" spans="1:3" ht="54" customHeight="1" x14ac:dyDescent="0.25">
      <c r="B24" s="46"/>
    </row>
    <row r="25" spans="1:3" ht="54" customHeight="1" x14ac:dyDescent="0.25"/>
    <row r="26" spans="1:3" ht="25.5" customHeight="1" x14ac:dyDescent="0.25">
      <c r="A26" s="48"/>
    </row>
    <row r="27" spans="1:3" x14ac:dyDescent="0.25">
      <c r="A27" s="48"/>
    </row>
    <row r="28" spans="1:3" x14ac:dyDescent="0.25">
      <c r="A28" s="48"/>
    </row>
    <row r="29" spans="1:3" x14ac:dyDescent="0.25">
      <c r="A29" s="48"/>
    </row>
    <row r="30" spans="1:3" x14ac:dyDescent="0.25">
      <c r="A30" s="48"/>
      <c r="B30" s="28"/>
    </row>
    <row r="34" ht="59.25" customHeigh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D14" sqref="D14"/>
    </sheetView>
  </sheetViews>
  <sheetFormatPr defaultRowHeight="15.75" x14ac:dyDescent="0.25"/>
  <cols>
    <col min="1" max="1" width="30.5" customWidth="1"/>
    <col min="2" max="2" width="12.75" customWidth="1"/>
    <col min="3" max="3" width="12.75" style="18" customWidth="1"/>
    <col min="4" max="4" width="14.75" style="18" customWidth="1"/>
    <col min="5" max="5" width="19.125" style="18" customWidth="1"/>
    <col min="6" max="6" width="20.625" style="18" customWidth="1"/>
  </cols>
  <sheetData>
    <row r="1" spans="1:6" x14ac:dyDescent="0.25">
      <c r="A1" s="96" t="s">
        <v>191</v>
      </c>
      <c r="B1" s="96"/>
      <c r="C1" s="96"/>
      <c r="D1" s="96"/>
    </row>
    <row r="2" spans="1:6" x14ac:dyDescent="0.25">
      <c r="A2" s="97" t="s">
        <v>192</v>
      </c>
      <c r="B2" s="97"/>
      <c r="C2" s="97"/>
      <c r="D2" s="97"/>
    </row>
    <row r="3" spans="1:6" ht="31.5" x14ac:dyDescent="0.25">
      <c r="D3" s="86" t="s">
        <v>193</v>
      </c>
      <c r="E3" s="87" t="s">
        <v>194</v>
      </c>
      <c r="F3" s="87" t="s">
        <v>195</v>
      </c>
    </row>
    <row r="4" spans="1:6" x14ac:dyDescent="0.25">
      <c r="B4" t="s">
        <v>202</v>
      </c>
      <c r="C4" s="88" t="s">
        <v>197</v>
      </c>
      <c r="D4" s="88" t="s">
        <v>198</v>
      </c>
      <c r="E4" s="88" t="s">
        <v>198</v>
      </c>
      <c r="F4" s="88" t="s">
        <v>198</v>
      </c>
    </row>
    <row r="5" spans="1:6" x14ac:dyDescent="0.25">
      <c r="A5" t="s">
        <v>196</v>
      </c>
      <c r="B5">
        <f>SUM('IT Framework Questions'!E57, 'Technical Questions'!E40)</f>
        <v>0</v>
      </c>
      <c r="C5" s="89">
        <v>0.4</v>
      </c>
      <c r="D5" s="18">
        <f>SUM(B5*0.4)</f>
        <v>0</v>
      </c>
    </row>
    <row r="6" spans="1:6" x14ac:dyDescent="0.25">
      <c r="A6" t="s">
        <v>199</v>
      </c>
      <c r="B6" s="90">
        <f>SUM('Other Questions'!C6)</f>
        <v>0</v>
      </c>
      <c r="C6" s="89">
        <v>0.1</v>
      </c>
      <c r="D6" s="18">
        <f>SUM(B6*0.1)</f>
        <v>0</v>
      </c>
    </row>
    <row r="7" spans="1:6" x14ac:dyDescent="0.25">
      <c r="A7" t="s">
        <v>200</v>
      </c>
      <c r="B7" s="90">
        <f>SUM('Other Questions'!C15)</f>
        <v>0</v>
      </c>
      <c r="C7" s="89">
        <v>0.2</v>
      </c>
      <c r="D7" s="18">
        <f>SUM(B7*0.2)</f>
        <v>0</v>
      </c>
    </row>
    <row r="8" spans="1:6" x14ac:dyDescent="0.25">
      <c r="A8" t="s">
        <v>201</v>
      </c>
      <c r="B8" s="90">
        <f>SUM('Other Questions'!C20)</f>
        <v>0</v>
      </c>
      <c r="C8" s="89">
        <v>0.3</v>
      </c>
      <c r="D8" s="18">
        <f>SUM(B8*0.3)</f>
        <v>0</v>
      </c>
    </row>
    <row r="10" spans="1:6" x14ac:dyDescent="0.25">
      <c r="A10" s="85" t="s">
        <v>203</v>
      </c>
      <c r="B10" s="85"/>
      <c r="C10" s="86"/>
      <c r="D10" s="86">
        <f>SUM(D5:D8)</f>
        <v>0</v>
      </c>
      <c r="E10" s="86">
        <f>SUM(E5:E8)</f>
        <v>0</v>
      </c>
      <c r="F10" s="86">
        <f>SUM(F5:F8)</f>
        <v>0</v>
      </c>
    </row>
  </sheetData>
  <mergeCells count="2">
    <mergeCell ref="A1:D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Framework Guidelines</vt:lpstr>
      <vt:lpstr>IT Framework Questions</vt:lpstr>
      <vt:lpstr>Technical Guidelines</vt:lpstr>
      <vt:lpstr>Technical Questions</vt:lpstr>
      <vt:lpstr>Other Guidelines</vt:lpstr>
      <vt:lpstr>Other Questions</vt:lpstr>
      <vt:lpstr>Final  Scoring</vt:lpstr>
    </vt:vector>
  </TitlesOfParts>
  <Company>Information Commissoner's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 ICO007 Evaluation Matrix</dc:title>
  <dc:creator>Eddie Potts;gsgutierrez@ico.bm</dc:creator>
  <cp:lastModifiedBy>Gutierrez, Gitanjali S.</cp:lastModifiedBy>
  <dcterms:created xsi:type="dcterms:W3CDTF">2016-03-21T08:54:08Z</dcterms:created>
  <dcterms:modified xsi:type="dcterms:W3CDTF">2017-01-05T16:04:41Z</dcterms:modified>
</cp:coreProperties>
</file>